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PSPA/Trafficking/20210719 PSPA CC9 Weekly Raw Data/"/>
    </mc:Choice>
  </mc:AlternateContent>
  <xr:revisionPtr revIDLastSave="70" documentId="13_ncr:1_{DDC92772-19D4-4900-8868-7D60DD84B1B0}" xr6:coauthVersionLast="47" xr6:coauthVersionMax="47" xr10:uidLastSave="{E6626F94-995E-468B-B83B-AC881DEAB40E}"/>
  <bookViews>
    <workbookView xWindow="3195" yWindow="4665" windowWidth="28665" windowHeight="13110" activeTab="1" xr2:uid="{00000000-000D-0000-FFFF-FFFF00000000}"/>
  </bookViews>
  <sheets>
    <sheet name="Instructions" sheetId="5" r:id="rId1"/>
    <sheet name="PSPA Form" sheetId="3" r:id="rId2"/>
    <sheet name="Raw Data" sheetId="11" r:id="rId3"/>
  </sheets>
  <definedNames>
    <definedName name="_xlnm.Print_Area" localSheetId="1">'PSPA Form'!$A$1:$E$35</definedName>
    <definedName name="_xlnm.Print_Titles" localSheetId="1">'PSPA Form'!$1:$14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1" l="1"/>
  <c r="I22" i="11"/>
  <c r="I17" i="11"/>
  <c r="I12" i="11"/>
  <c r="I7" i="11"/>
  <c r="I2" i="11"/>
  <c r="A26" i="3"/>
  <c r="L5" i="11" l="1"/>
  <c r="L6" i="11" s="1"/>
  <c r="L7" i="11" s="1"/>
  <c r="L2" i="11"/>
  <c r="L3" i="11" s="1"/>
  <c r="L4" i="11" s="1"/>
  <c r="N2" i="11" l="1"/>
  <c r="J2" i="11" l="1"/>
  <c r="J7" i="11"/>
  <c r="J12" i="11"/>
  <c r="J17" i="11"/>
  <c r="J22" i="11"/>
  <c r="J27" i="11"/>
  <c r="O7" i="11" l="1"/>
  <c r="N7" i="11"/>
  <c r="O6" i="11"/>
  <c r="N6" i="11"/>
  <c r="O5" i="11"/>
  <c r="N5" i="11"/>
  <c r="O4" i="11"/>
  <c r="N4" i="11"/>
  <c r="O3" i="11"/>
  <c r="N3" i="11"/>
  <c r="O2" i="11"/>
  <c r="A16" i="3" l="1"/>
  <c r="B16" i="3"/>
  <c r="A17" i="3"/>
  <c r="B17" i="3"/>
  <c r="A18" i="3"/>
  <c r="B18" i="3"/>
  <c r="A19" i="3"/>
  <c r="B19" i="3"/>
  <c r="A20" i="3"/>
  <c r="B20" i="3"/>
  <c r="B15" i="3"/>
  <c r="A15" i="3"/>
  <c r="D20" i="3"/>
  <c r="E20" i="3"/>
  <c r="D19" i="3"/>
  <c r="E19" i="3"/>
  <c r="D18" i="3"/>
  <c r="E18" i="3"/>
  <c r="D17" i="3"/>
  <c r="E17" i="3"/>
  <c r="D16" i="3"/>
  <c r="E16" i="3"/>
  <c r="D15" i="3"/>
  <c r="E15" i="3"/>
  <c r="O1" i="11" l="1"/>
  <c r="N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1-# with 1 representing the lowest lift</t>
        </r>
      </text>
    </comment>
  </commentList>
</comments>
</file>

<file path=xl/sharedStrings.xml><?xml version="1.0" encoding="utf-8"?>
<sst xmlns="http://schemas.openxmlformats.org/spreadsheetml/2006/main" count="145" uniqueCount="57">
  <si>
    <t>Test Results</t>
  </si>
  <si>
    <t>Station</t>
  </si>
  <si>
    <t>How to use this sheet</t>
  </si>
  <si>
    <t>Fill in the following fields:</t>
  </si>
  <si>
    <t>Project</t>
  </si>
  <si>
    <t>Material</t>
  </si>
  <si>
    <t>Date</t>
  </si>
  <si>
    <t>Technician</t>
  </si>
  <si>
    <t>Equipment Calibration Date</t>
  </si>
  <si>
    <t>Fill in project name</t>
  </si>
  <si>
    <t>Section</t>
  </si>
  <si>
    <t>Name of section</t>
  </si>
  <si>
    <t>Date of test</t>
  </si>
  <si>
    <t>Type of material being tested</t>
  </si>
  <si>
    <t>Person(s) performing test</t>
  </si>
  <si>
    <t>Date of last equipment calibration</t>
  </si>
  <si>
    <t>Average Modulus, ksi</t>
  </si>
  <si>
    <t>Offset, ft</t>
  </si>
  <si>
    <t>Location</t>
  </si>
  <si>
    <t>T</t>
  </si>
  <si>
    <t>v</t>
  </si>
  <si>
    <t>Enter data in the "Raw Data" tab and fill in average values in the "PSPA Form' tab.</t>
  </si>
  <si>
    <t>Time</t>
  </si>
  <si>
    <t>Offset</t>
  </si>
  <si>
    <t>Elevation, ft</t>
  </si>
  <si>
    <t>Avg. Temperature, °F</t>
  </si>
  <si>
    <r>
      <rPr>
        <b/>
        <sz val="11"/>
        <rFont val="Calibri"/>
        <family val="2"/>
        <scheme val="minor"/>
      </rPr>
      <t xml:space="preserve">Technician: </t>
    </r>
    <r>
      <rPr>
        <sz val="11"/>
        <rFont val="Calibri"/>
        <family val="2"/>
        <scheme val="minor"/>
      </rPr>
      <t>Jason Alcoba</t>
    </r>
  </si>
  <si>
    <r>
      <rPr>
        <b/>
        <sz val="11"/>
        <rFont val="Calibri"/>
        <family val="2"/>
        <scheme val="minor"/>
      </rPr>
      <t xml:space="preserve">Source-near Receiver Spacing (in): </t>
    </r>
    <r>
      <rPr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</si>
  <si>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 xml:space="preserve">Calibration performed according to SOP? </t>
    </r>
    <r>
      <rPr>
        <sz val="11"/>
        <rFont val="Calibri"/>
        <family val="2"/>
        <scheme val="minor"/>
      </rPr>
      <t>Yes</t>
    </r>
  </si>
  <si>
    <r>
      <rPr>
        <b/>
        <sz val="11"/>
        <rFont val="Calibri"/>
        <family val="2"/>
        <scheme val="minor"/>
      </rPr>
      <t xml:space="preserve">Number of Receivers: </t>
    </r>
    <r>
      <rPr>
        <sz val="11"/>
        <rFont val="Calibri"/>
        <family val="2"/>
        <scheme val="minor"/>
      </rPr>
      <t>2</t>
    </r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</si>
  <si>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</si>
  <si>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</si>
  <si>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t>L</t>
  </si>
  <si>
    <r>
      <t>E</t>
    </r>
    <r>
      <rPr>
        <i/>
        <vertAlign val="subscript"/>
        <sz val="12"/>
        <color theme="1"/>
        <rFont val="Times New Roman"/>
        <family val="1"/>
      </rPr>
      <t>avg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</si>
  <si>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avg</t>
    </r>
  </si>
  <si>
    <r>
      <rPr>
        <b/>
        <sz val="11"/>
        <rFont val="Calibri"/>
        <family val="2"/>
        <scheme val="minor"/>
      </rPr>
      <t>Near-far Receiver Spacing (in):</t>
    </r>
    <r>
      <rPr>
        <sz val="11"/>
        <rFont val="Calibri"/>
        <family val="2"/>
        <scheme val="minor"/>
      </rPr>
      <t xml:space="preserve"> 4</t>
    </r>
  </si>
  <si>
    <r>
      <t>E</t>
    </r>
    <r>
      <rPr>
        <vertAlign val="subscript"/>
        <sz val="12"/>
        <color theme="1"/>
        <rFont val="Times New Roman"/>
        <family val="1"/>
      </rPr>
      <t>raw</t>
    </r>
    <r>
      <rPr>
        <sz val="12"/>
        <color theme="1"/>
        <rFont val="Times New Roman"/>
        <family val="1"/>
      </rPr>
      <t>, ksi</t>
    </r>
  </si>
  <si>
    <t>Portable Seismic Pavement Analyzer (PSPA)</t>
  </si>
  <si>
    <r>
      <t>Comments:</t>
    </r>
    <r>
      <rPr>
        <sz val="9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</si>
  <si>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 xml:space="preserve">Layer Material: </t>
    </r>
    <r>
      <rPr>
        <sz val="11"/>
        <rFont val="Calibri"/>
        <family val="2"/>
        <scheme val="minor"/>
      </rPr>
      <t>P-401MR</t>
    </r>
  </si>
  <si>
    <r>
      <rPr>
        <b/>
        <sz val="11"/>
        <color theme="1"/>
        <rFont val="Calibri"/>
        <family val="2"/>
        <scheme val="minor"/>
      </rPr>
      <t xml:space="preserve">Project: </t>
    </r>
    <r>
      <rPr>
        <sz val="11"/>
        <color theme="1"/>
        <rFont val="Calibri"/>
        <family val="2"/>
        <scheme val="minor"/>
      </rPr>
      <t>TO 5 CC9</t>
    </r>
  </si>
  <si>
    <r>
      <rPr>
        <b/>
        <sz val="11"/>
        <rFont val="Calibri"/>
        <family val="2"/>
        <scheme val="minor"/>
      </rPr>
      <t>Ambient Temperature (</t>
    </r>
    <r>
      <rPr>
        <b/>
        <sz val="11"/>
        <rFont val="Calibri"/>
        <family val="2"/>
      </rPr>
      <t>°F):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N/A</t>
    </r>
  </si>
  <si>
    <r>
      <rPr>
        <b/>
        <sz val="8"/>
        <color theme="1"/>
        <rFont val="Calibri"/>
        <family val="2"/>
        <scheme val="minor"/>
      </rPr>
      <t>Test Performed By:</t>
    </r>
    <r>
      <rPr>
        <sz val="8"/>
        <color theme="1"/>
        <rFont val="Calibri"/>
        <family val="2"/>
        <scheme val="minor"/>
      </rPr>
      <t xml:space="preserve"> Jason Alcoba</t>
    </r>
  </si>
  <si>
    <t>1. Elevation values are from CC9 As-Built Drawing (06/02/2020).</t>
  </si>
  <si>
    <t>2+55</t>
  </si>
  <si>
    <t>2+70</t>
  </si>
  <si>
    <r>
      <rPr>
        <b/>
        <sz val="11"/>
        <rFont val="Calibri"/>
        <family val="2"/>
        <scheme val="minor"/>
      </rPr>
      <t xml:space="preserve">Test Item: </t>
    </r>
    <r>
      <rPr>
        <sz val="11"/>
        <rFont val="Calibri"/>
        <family val="2"/>
        <scheme val="minor"/>
      </rPr>
      <t>LFC-5N</t>
    </r>
  </si>
  <si>
    <r>
      <rPr>
        <b/>
        <sz val="11"/>
        <rFont val="Calibri"/>
        <family val="2"/>
        <scheme val="minor"/>
      </rPr>
      <t>Are wave-shapes reasonable?</t>
    </r>
    <r>
      <rPr>
        <sz val="11"/>
        <rFont val="Calibri"/>
        <family val="2"/>
        <scheme val="minor"/>
      </rPr>
      <t xml:space="preserve"> No</t>
    </r>
  </si>
  <si>
    <r>
      <rPr>
        <b/>
        <sz val="11"/>
        <rFont val="Calibri"/>
        <family val="2"/>
        <scheme val="minor"/>
      </rPr>
      <t xml:space="preserve">Are reduced (dispersion) curves close? </t>
    </r>
    <r>
      <rPr>
        <sz val="11"/>
        <rFont val="Calibri"/>
        <family val="2"/>
        <scheme val="minor"/>
      </rPr>
      <t>No</t>
    </r>
  </si>
  <si>
    <t>3. The results are supposed to be reviewed by the GDIT engineer  </t>
  </si>
  <si>
    <r>
      <rPr>
        <b/>
        <sz val="11"/>
        <rFont val="Calibri"/>
        <family val="2"/>
        <scheme val="minor"/>
      </rPr>
      <t xml:space="preserve">Layer Density (pcf): </t>
    </r>
    <r>
      <rPr>
        <sz val="11"/>
        <rFont val="Calibri"/>
        <family val="2"/>
        <scheme val="minor"/>
      </rPr>
      <t>155</t>
    </r>
  </si>
  <si>
    <t xml:space="preserve">    2. The asphalt moduli were inconsistent, since the thin asphalt layer affected the waveshapes and dispersion curves</t>
  </si>
  <si>
    <r>
      <rPr>
        <b/>
        <sz val="11"/>
        <rFont val="Calibri"/>
        <family val="2"/>
        <scheme val="minor"/>
      </rPr>
      <t>Lift Number:</t>
    </r>
    <r>
      <rPr>
        <sz val="11"/>
        <rFont val="Calibri"/>
        <family val="2"/>
        <scheme val="minor"/>
      </rPr>
      <t xml:space="preserve"> 1</t>
    </r>
  </si>
  <si>
    <r>
      <rPr>
        <b/>
        <sz val="11"/>
        <rFont val="Calibri"/>
        <family val="2"/>
        <scheme val="minor"/>
      </rPr>
      <t xml:space="preserve">Poisson's Ratio: </t>
    </r>
    <r>
      <rPr>
        <sz val="11"/>
        <rFont val="Calibri"/>
        <family val="2"/>
        <scheme val="minor"/>
      </rPr>
      <t>0.33</t>
    </r>
  </si>
  <si>
    <r>
      <rPr>
        <b/>
        <sz val="11"/>
        <rFont val="Calibri"/>
        <family val="2"/>
        <scheme val="minor"/>
      </rPr>
      <t xml:space="preserve">Date: </t>
    </r>
    <r>
      <rPr>
        <sz val="11"/>
        <rFont val="Calibri"/>
        <family val="2"/>
        <scheme val="minor"/>
      </rPr>
      <t>07/19/2021</t>
    </r>
  </si>
  <si>
    <t>7/19/2021</t>
  </si>
  <si>
    <r>
      <rPr>
        <b/>
        <sz val="11"/>
        <rFont val="Calibri"/>
        <family val="2"/>
        <scheme val="minor"/>
      </rPr>
      <t>Ground Temperature (</t>
    </r>
    <r>
      <rPr>
        <b/>
        <sz val="11"/>
        <rFont val="Calibri"/>
        <family val="2"/>
      </rPr>
      <t>°F):</t>
    </r>
    <r>
      <rPr>
        <sz val="11"/>
        <rFont val="Calibri"/>
        <family val="2"/>
        <scheme val="minor"/>
      </rPr>
      <t xml:space="preserve"> 75 - 79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</si>
</sst>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&quot;+&quot;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Times New Roman"/>
      <family val="1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4" fontId="10" fillId="0" borderId="19" xfId="0" applyNumberFormat="1" applyFont="1" applyBorder="1" applyAlignment="1">
      <alignment vertical="center"/>
    </xf>
    <xf numFmtId="0" fontId="13" fillId="0" borderId="3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32" xfId="0" applyFont="1" applyBorder="1" applyAlignment="1">
      <alignment vertical="top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66" fontId="0" fillId="0" borderId="22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vertical="top"/>
    </xf>
    <xf numFmtId="0" fontId="22" fillId="0" borderId="0" xfId="0" applyFont="1" applyAlignment="1">
      <alignment horizontal="left" vertical="center" indent="1"/>
    </xf>
    <xf numFmtId="0" fontId="9" fillId="0" borderId="0" xfId="0" applyFont="1" applyAlignment="1">
      <alignment vertical="top"/>
    </xf>
    <xf numFmtId="14" fontId="0" fillId="0" borderId="0" xfId="0" applyNumberFormat="1" applyAlignment="1">
      <alignment horizontal="center" vertical="center"/>
    </xf>
    <xf numFmtId="1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19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0" fontId="22" fillId="0" borderId="17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0</xdr:colOff>
      <xdr:row>0</xdr:row>
      <xdr:rowOff>726913</xdr:rowOff>
    </xdr:to>
    <xdr:pic>
      <xdr:nvPicPr>
        <xdr:cNvPr id="3" name="Picture 2" descr="Logo of Federal Aviation Administratio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23900" cy="69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7" sqref="E17"/>
    </sheetView>
  </sheetViews>
  <sheetFormatPr defaultRowHeight="15" x14ac:dyDescent="0.25"/>
  <cols>
    <col min="1" max="1" width="21.7109375" customWidth="1"/>
    <col min="2" max="2" width="23.7109375" bestFit="1" customWidth="1"/>
  </cols>
  <sheetData>
    <row r="1" spans="1:12" ht="18.75" x14ac:dyDescent="0.3">
      <c r="A1" s="2" t="s">
        <v>2</v>
      </c>
    </row>
    <row r="3" spans="1:12" x14ac:dyDescent="0.25">
      <c r="A3" t="s">
        <v>3</v>
      </c>
      <c r="B3" t="s">
        <v>4</v>
      </c>
      <c r="C3" t="s">
        <v>9</v>
      </c>
    </row>
    <row r="4" spans="1:12" x14ac:dyDescent="0.25">
      <c r="B4" t="s">
        <v>10</v>
      </c>
      <c r="C4" t="s">
        <v>11</v>
      </c>
    </row>
    <row r="5" spans="1:12" x14ac:dyDescent="0.25">
      <c r="B5" t="s">
        <v>6</v>
      </c>
      <c r="C5" t="s">
        <v>12</v>
      </c>
    </row>
    <row r="6" spans="1:12" x14ac:dyDescent="0.25">
      <c r="B6" t="s">
        <v>5</v>
      </c>
      <c r="C6" t="s">
        <v>13</v>
      </c>
    </row>
    <row r="7" spans="1:12" x14ac:dyDescent="0.25">
      <c r="B7" s="1" t="s">
        <v>7</v>
      </c>
      <c r="C7" t="s">
        <v>14</v>
      </c>
    </row>
    <row r="8" spans="1:12" x14ac:dyDescent="0.25">
      <c r="B8" s="1" t="s">
        <v>8</v>
      </c>
      <c r="C8" t="s">
        <v>15</v>
      </c>
    </row>
    <row r="10" spans="1:12" ht="14.45" customHeight="1" x14ac:dyDescent="0.25">
      <c r="A10" s="89" t="s">
        <v>21</v>
      </c>
      <c r="B10" s="89"/>
      <c r="C10" s="89"/>
      <c r="D10" s="89"/>
      <c r="E10" s="89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</sheetData>
  <mergeCells count="1">
    <mergeCell ref="A10:E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2"/>
  <sheetViews>
    <sheetView tabSelected="1" view="pageBreakPreview" zoomScale="130" zoomScaleNormal="70" zoomScaleSheetLayoutView="130" workbookViewId="0">
      <selection activeCell="D5" sqref="D5"/>
    </sheetView>
  </sheetViews>
  <sheetFormatPr defaultColWidth="8.85546875" defaultRowHeight="15" x14ac:dyDescent="0.25"/>
  <cols>
    <col min="1" max="1" width="11.42578125" style="4" customWidth="1"/>
    <col min="2" max="2" width="12.5703125" style="1" customWidth="1"/>
    <col min="3" max="3" width="12.7109375" style="1" customWidth="1"/>
    <col min="4" max="4" width="20.42578125" style="1" customWidth="1"/>
    <col min="5" max="5" width="21.5703125" style="1" customWidth="1"/>
    <col min="6" max="16384" width="8.85546875" style="1"/>
  </cols>
  <sheetData>
    <row r="1" spans="1:6" ht="58.5" customHeight="1" thickBot="1" x14ac:dyDescent="0.3">
      <c r="A1" s="29"/>
      <c r="B1" s="90" t="s">
        <v>37</v>
      </c>
      <c r="C1" s="90"/>
      <c r="D1" s="90"/>
      <c r="E1" s="91"/>
    </row>
    <row r="2" spans="1:6" ht="6.6" customHeight="1" x14ac:dyDescent="0.25">
      <c r="A2" s="30"/>
      <c r="B2" s="31"/>
      <c r="C2" s="31"/>
      <c r="D2" s="31"/>
      <c r="E2" s="32"/>
    </row>
    <row r="3" spans="1:6" x14ac:dyDescent="0.25">
      <c r="A3" s="62" t="s">
        <v>40</v>
      </c>
      <c r="B3" s="63"/>
      <c r="C3" s="63"/>
      <c r="D3" s="64" t="s">
        <v>27</v>
      </c>
      <c r="E3" s="34"/>
    </row>
    <row r="4" spans="1:6" x14ac:dyDescent="0.25">
      <c r="A4" s="33" t="s">
        <v>54</v>
      </c>
      <c r="B4" s="63"/>
      <c r="C4" s="63"/>
      <c r="D4" s="64" t="s">
        <v>35</v>
      </c>
      <c r="E4" s="34"/>
    </row>
    <row r="5" spans="1:6" x14ac:dyDescent="0.25">
      <c r="A5" s="33" t="s">
        <v>26</v>
      </c>
      <c r="B5" s="63"/>
      <c r="C5" s="63"/>
      <c r="D5" s="64" t="s">
        <v>56</v>
      </c>
      <c r="E5" s="34"/>
    </row>
    <row r="6" spans="1:6" x14ac:dyDescent="0.25">
      <c r="A6" s="33" t="s">
        <v>39</v>
      </c>
      <c r="B6" s="63"/>
      <c r="C6" s="63"/>
      <c r="D6" s="64" t="s">
        <v>41</v>
      </c>
      <c r="E6" s="34"/>
    </row>
    <row r="7" spans="1:6" x14ac:dyDescent="0.25">
      <c r="A7" s="33" t="s">
        <v>46</v>
      </c>
      <c r="B7" s="63"/>
      <c r="C7" s="63"/>
      <c r="D7" s="64" t="s">
        <v>47</v>
      </c>
      <c r="E7" s="34"/>
    </row>
    <row r="8" spans="1:6" x14ac:dyDescent="0.25">
      <c r="A8" s="33" t="s">
        <v>52</v>
      </c>
      <c r="B8" s="63"/>
      <c r="C8" s="63"/>
      <c r="D8" s="64" t="s">
        <v>48</v>
      </c>
      <c r="E8" s="34"/>
    </row>
    <row r="9" spans="1:6" x14ac:dyDescent="0.25">
      <c r="A9" s="33" t="s">
        <v>50</v>
      </c>
      <c r="B9" s="63"/>
      <c r="C9" s="63"/>
      <c r="D9" s="64" t="s">
        <v>28</v>
      </c>
      <c r="E9" s="34"/>
    </row>
    <row r="10" spans="1:6" x14ac:dyDescent="0.25">
      <c r="A10" s="33" t="s">
        <v>53</v>
      </c>
      <c r="B10" s="63"/>
      <c r="C10" s="63"/>
      <c r="E10" s="34"/>
    </row>
    <row r="11" spans="1:6" x14ac:dyDescent="0.25">
      <c r="A11" s="33" t="s">
        <v>29</v>
      </c>
      <c r="B11" s="63"/>
      <c r="C11" s="63"/>
      <c r="D11" s="65"/>
      <c r="E11" s="35"/>
    </row>
    <row r="12" spans="1:6" ht="6.6" customHeight="1" thickBot="1" x14ac:dyDescent="0.3">
      <c r="A12" s="36"/>
      <c r="B12" s="37"/>
      <c r="C12" s="37"/>
      <c r="D12" s="37"/>
      <c r="E12" s="38"/>
    </row>
    <row r="13" spans="1:6" ht="18.75" x14ac:dyDescent="0.25">
      <c r="A13" s="92" t="s">
        <v>0</v>
      </c>
      <c r="B13" s="93"/>
      <c r="C13" s="93"/>
      <c r="D13" s="93"/>
      <c r="E13" s="94"/>
    </row>
    <row r="14" spans="1:6" s="5" customFormat="1" ht="15.75" customHeight="1" thickBot="1" x14ac:dyDescent="0.3">
      <c r="A14" s="39" t="s">
        <v>1</v>
      </c>
      <c r="B14" s="40" t="s">
        <v>17</v>
      </c>
      <c r="C14" s="56" t="s">
        <v>24</v>
      </c>
      <c r="D14" s="57" t="s">
        <v>25</v>
      </c>
      <c r="E14" s="41" t="s">
        <v>16</v>
      </c>
    </row>
    <row r="15" spans="1:6" x14ac:dyDescent="0.25">
      <c r="A15" s="58" t="str">
        <f>'Raw Data'!L2</f>
        <v>2+55</v>
      </c>
      <c r="B15" s="59">
        <f>'Raw Data'!M2</f>
        <v>-5</v>
      </c>
      <c r="C15" s="69">
        <v>58.033999999999999</v>
      </c>
      <c r="D15" s="60">
        <f>'Raw Data'!O2</f>
        <v>75.400000000000006</v>
      </c>
      <c r="E15" s="61">
        <f>'Raw Data'!N2</f>
        <v>2016</v>
      </c>
      <c r="F15" s="68"/>
    </row>
    <row r="16" spans="1:6" x14ac:dyDescent="0.25">
      <c r="A16" s="42" t="str">
        <f>'Raw Data'!L3</f>
        <v>2+55</v>
      </c>
      <c r="B16" s="10">
        <f>'Raw Data'!M3</f>
        <v>-15</v>
      </c>
      <c r="C16" s="70">
        <v>58.04</v>
      </c>
      <c r="D16" s="28">
        <f>'Raw Data'!O3</f>
        <v>77</v>
      </c>
      <c r="E16" s="43">
        <f>'Raw Data'!N3</f>
        <v>1488</v>
      </c>
    </row>
    <row r="17" spans="1:7" x14ac:dyDescent="0.25">
      <c r="A17" s="42" t="str">
        <f>'Raw Data'!L4</f>
        <v>2+55</v>
      </c>
      <c r="B17" s="10">
        <f>'Raw Data'!M4</f>
        <v>-25</v>
      </c>
      <c r="C17" s="70">
        <v>58.024000000000001</v>
      </c>
      <c r="D17" s="28">
        <f>'Raw Data'!O4</f>
        <v>77</v>
      </c>
      <c r="E17" s="43">
        <f>'Raw Data'!N4</f>
        <v>1938</v>
      </c>
      <c r="G17" s="68"/>
    </row>
    <row r="18" spans="1:7" x14ac:dyDescent="0.25">
      <c r="A18" s="42" t="str">
        <f>'Raw Data'!L5</f>
        <v>2+70</v>
      </c>
      <c r="B18" s="10">
        <f>'Raw Data'!M5</f>
        <v>-5</v>
      </c>
      <c r="C18" s="70">
        <v>58.006999999999998</v>
      </c>
      <c r="D18" s="28">
        <f>'Raw Data'!O5</f>
        <v>79</v>
      </c>
      <c r="E18" s="43">
        <f>'Raw Data'!N5</f>
        <v>1540</v>
      </c>
    </row>
    <row r="19" spans="1:7" x14ac:dyDescent="0.25">
      <c r="A19" s="42" t="str">
        <f>'Raw Data'!L6</f>
        <v>2+70</v>
      </c>
      <c r="B19" s="10">
        <f>'Raw Data'!M6</f>
        <v>-15</v>
      </c>
      <c r="C19" s="70">
        <v>58.01</v>
      </c>
      <c r="D19" s="28">
        <f>'Raw Data'!O6</f>
        <v>79</v>
      </c>
      <c r="E19" s="43">
        <f>'Raw Data'!N6</f>
        <v>1314</v>
      </c>
    </row>
    <row r="20" spans="1:7" x14ac:dyDescent="0.25">
      <c r="A20" s="42" t="str">
        <f>'Raw Data'!L7</f>
        <v>2+70</v>
      </c>
      <c r="B20" s="10">
        <f>'Raw Data'!M7</f>
        <v>-25</v>
      </c>
      <c r="C20" s="70">
        <v>58.014000000000003</v>
      </c>
      <c r="D20" s="28">
        <f>'Raw Data'!O7</f>
        <v>78.599999999999994</v>
      </c>
      <c r="E20" s="43">
        <f>'Raw Data'!N7</f>
        <v>1672</v>
      </c>
    </row>
    <row r="21" spans="1:7" x14ac:dyDescent="0.25">
      <c r="A21" s="51" t="s">
        <v>38</v>
      </c>
      <c r="B21" s="52"/>
      <c r="C21" s="52"/>
      <c r="D21" s="52"/>
      <c r="E21" s="53"/>
    </row>
    <row r="22" spans="1:7" x14ac:dyDescent="0.25">
      <c r="A22" s="80" t="s">
        <v>43</v>
      </c>
      <c r="B22" s="81"/>
      <c r="C22" s="81"/>
      <c r="D22" s="81"/>
      <c r="E22" s="79"/>
    </row>
    <row r="23" spans="1:7" ht="30" customHeight="1" x14ac:dyDescent="0.25">
      <c r="A23" s="95" t="s">
        <v>51</v>
      </c>
      <c r="B23" s="95"/>
      <c r="C23" s="95"/>
      <c r="D23" s="95"/>
      <c r="E23" s="96"/>
    </row>
    <row r="24" spans="1:7" x14ac:dyDescent="0.25">
      <c r="A24" s="80" t="s">
        <v>49</v>
      </c>
      <c r="B24" s="54"/>
      <c r="C24" s="54"/>
      <c r="D24" s="54"/>
      <c r="E24" s="55"/>
    </row>
    <row r="25" spans="1:7" x14ac:dyDescent="0.25">
      <c r="A25" s="44" t="s">
        <v>42</v>
      </c>
      <c r="B25" s="13"/>
      <c r="C25" s="13"/>
      <c r="D25" s="12" t="s">
        <v>30</v>
      </c>
      <c r="E25" s="45"/>
    </row>
    <row r="26" spans="1:7" ht="15.75" thickBot="1" x14ac:dyDescent="0.3">
      <c r="A26" s="46" t="str">
        <f>A4</f>
        <v>Date: 07/19/2021</v>
      </c>
      <c r="B26" s="50"/>
      <c r="C26" s="47"/>
      <c r="D26" s="48" t="s">
        <v>31</v>
      </c>
      <c r="E26" s="49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</sheetData>
  <mergeCells count="3">
    <mergeCell ref="B1:E1"/>
    <mergeCell ref="A13:E13"/>
    <mergeCell ref="A23:E23"/>
  </mergeCells>
  <printOptions horizontalCentered="1"/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6"/>
  <sheetViews>
    <sheetView zoomScale="70" zoomScaleNormal="70" workbookViewId="0">
      <selection activeCell="T35" sqref="T35"/>
    </sheetView>
  </sheetViews>
  <sheetFormatPr defaultColWidth="8.85546875" defaultRowHeight="15" x14ac:dyDescent="0.25"/>
  <cols>
    <col min="1" max="2" width="9.7109375" style="6" customWidth="1"/>
    <col min="3" max="3" width="11.140625" style="6" customWidth="1"/>
    <col min="4" max="4" width="19.7109375" style="6" customWidth="1"/>
    <col min="5" max="5" width="8.140625" style="6" customWidth="1"/>
    <col min="6" max="6" width="16.28515625" style="22" customWidth="1"/>
    <col min="7" max="8" width="8.85546875" style="6"/>
    <col min="9" max="9" width="7.7109375" style="6" customWidth="1"/>
    <col min="10" max="15" width="8.85546875" style="7"/>
    <col min="17" max="19" width="8.85546875" style="7"/>
    <col min="20" max="16384" width="8.85546875" style="6"/>
  </cols>
  <sheetData>
    <row r="1" spans="1:15" ht="24.6" customHeight="1" x14ac:dyDescent="0.25">
      <c r="A1" s="72" t="s">
        <v>1</v>
      </c>
      <c r="B1" s="72" t="s">
        <v>23</v>
      </c>
      <c r="C1" s="72" t="s">
        <v>6</v>
      </c>
      <c r="D1" s="72" t="s">
        <v>22</v>
      </c>
      <c r="E1" s="72" t="s">
        <v>18</v>
      </c>
      <c r="F1" s="71" t="s">
        <v>36</v>
      </c>
      <c r="G1" s="72" t="s">
        <v>20</v>
      </c>
      <c r="H1" s="75" t="s">
        <v>19</v>
      </c>
      <c r="I1" s="73" t="s">
        <v>33</v>
      </c>
      <c r="J1" s="74" t="s">
        <v>34</v>
      </c>
      <c r="N1" s="7" t="str">
        <f>I1</f>
        <v>Eavg</v>
      </c>
      <c r="O1" s="7" t="str">
        <f>J1</f>
        <v>Tavg</v>
      </c>
    </row>
    <row r="2" spans="1:15" x14ac:dyDescent="0.25">
      <c r="A2" s="17" t="s">
        <v>44</v>
      </c>
      <c r="B2" s="14">
        <v>-5</v>
      </c>
      <c r="C2" s="82" t="s">
        <v>55</v>
      </c>
      <c r="D2" s="83">
        <v>0.34407407407407403</v>
      </c>
      <c r="E2" s="84" t="s">
        <v>32</v>
      </c>
      <c r="F2" s="84">
        <v>1630</v>
      </c>
      <c r="G2" s="84">
        <v>0.33</v>
      </c>
      <c r="H2" s="84">
        <v>75</v>
      </c>
      <c r="I2" s="76">
        <f>AVERAGE(F2:F6)</f>
        <v>2016</v>
      </c>
      <c r="J2" s="23">
        <f>AVERAGE(H2:H6)</f>
        <v>75.400000000000006</v>
      </c>
      <c r="K2" s="6"/>
      <c r="L2" s="67" t="str">
        <f>A2</f>
        <v>2+55</v>
      </c>
      <c r="M2" s="8">
        <v>-5</v>
      </c>
      <c r="N2" s="8">
        <f>I2</f>
        <v>2016</v>
      </c>
      <c r="O2" s="8">
        <f>J2</f>
        <v>75.400000000000006</v>
      </c>
    </row>
    <row r="3" spans="1:15" x14ac:dyDescent="0.25">
      <c r="A3" s="18" t="s">
        <v>44</v>
      </c>
      <c r="B3" s="66">
        <v>-5</v>
      </c>
      <c r="C3" s="82" t="s">
        <v>55</v>
      </c>
      <c r="D3" s="83">
        <v>0.3442708333333333</v>
      </c>
      <c r="E3" s="84" t="s">
        <v>32</v>
      </c>
      <c r="F3" s="84">
        <v>1560</v>
      </c>
      <c r="G3" s="84">
        <v>0.33</v>
      </c>
      <c r="H3" s="84">
        <v>75</v>
      </c>
      <c r="I3" s="77"/>
      <c r="J3" s="25"/>
      <c r="K3" s="6"/>
      <c r="L3" s="67" t="str">
        <f>L2</f>
        <v>2+55</v>
      </c>
      <c r="M3" s="8">
        <v>-15</v>
      </c>
      <c r="N3" s="8">
        <f>I7</f>
        <v>1488</v>
      </c>
      <c r="O3" s="8">
        <f>J7</f>
        <v>77</v>
      </c>
    </row>
    <row r="4" spans="1:15" x14ac:dyDescent="0.25">
      <c r="A4" s="18" t="s">
        <v>44</v>
      </c>
      <c r="B4" s="66">
        <v>-5</v>
      </c>
      <c r="C4" s="82" t="s">
        <v>55</v>
      </c>
      <c r="D4" s="83">
        <v>0.34446759259259263</v>
      </c>
      <c r="E4" s="84" t="s">
        <v>32</v>
      </c>
      <c r="F4" s="84">
        <v>1460</v>
      </c>
      <c r="G4" s="84">
        <v>0.33</v>
      </c>
      <c r="H4" s="84">
        <v>75</v>
      </c>
      <c r="I4" s="77"/>
      <c r="J4" s="25"/>
      <c r="K4" s="6"/>
      <c r="L4" s="67" t="str">
        <f>L3</f>
        <v>2+55</v>
      </c>
      <c r="M4" s="8">
        <v>-25</v>
      </c>
      <c r="N4" s="8">
        <f>I12</f>
        <v>1938</v>
      </c>
      <c r="O4" s="8">
        <f>J12</f>
        <v>77</v>
      </c>
    </row>
    <row r="5" spans="1:15" x14ac:dyDescent="0.25">
      <c r="A5" s="18" t="s">
        <v>44</v>
      </c>
      <c r="B5" s="66">
        <v>-5</v>
      </c>
      <c r="C5" s="82" t="s">
        <v>55</v>
      </c>
      <c r="D5" s="83">
        <v>0.3457175925925926</v>
      </c>
      <c r="E5" s="84" t="s">
        <v>19</v>
      </c>
      <c r="F5" s="84">
        <v>2680</v>
      </c>
      <c r="G5" s="84">
        <v>0.33</v>
      </c>
      <c r="H5" s="84">
        <v>77</v>
      </c>
      <c r="I5" s="77"/>
      <c r="J5" s="25"/>
      <c r="K5" s="6"/>
      <c r="L5" s="67" t="str">
        <f>A17</f>
        <v>2+70</v>
      </c>
      <c r="M5" s="8">
        <v>-5</v>
      </c>
      <c r="N5" s="8">
        <f>I17</f>
        <v>1540</v>
      </c>
      <c r="O5" s="8">
        <f>J17</f>
        <v>79</v>
      </c>
    </row>
    <row r="6" spans="1:15" x14ac:dyDescent="0.25">
      <c r="A6" s="18" t="s">
        <v>44</v>
      </c>
      <c r="B6" s="16">
        <v>-5</v>
      </c>
      <c r="C6" s="85" t="s">
        <v>55</v>
      </c>
      <c r="D6" s="86">
        <v>0.3460300925925926</v>
      </c>
      <c r="E6" s="87" t="s">
        <v>19</v>
      </c>
      <c r="F6" s="87">
        <v>2750</v>
      </c>
      <c r="G6" s="87">
        <v>0.33</v>
      </c>
      <c r="H6" s="88">
        <v>75</v>
      </c>
      <c r="I6" s="78"/>
      <c r="J6" s="26"/>
      <c r="K6" s="6"/>
      <c r="L6" s="67" t="str">
        <f>L5</f>
        <v>2+70</v>
      </c>
      <c r="M6" s="8">
        <v>-15</v>
      </c>
      <c r="N6" s="8">
        <f>I22</f>
        <v>1314</v>
      </c>
      <c r="O6" s="8">
        <f>J22</f>
        <v>79</v>
      </c>
    </row>
    <row r="7" spans="1:15" x14ac:dyDescent="0.25">
      <c r="A7" s="17" t="s">
        <v>44</v>
      </c>
      <c r="B7" s="14">
        <v>-15</v>
      </c>
      <c r="C7" s="82" t="s">
        <v>55</v>
      </c>
      <c r="D7" s="83">
        <v>0.35372685185185188</v>
      </c>
      <c r="E7" s="84" t="s">
        <v>32</v>
      </c>
      <c r="F7" s="84">
        <v>1390</v>
      </c>
      <c r="G7" s="84">
        <v>0.33</v>
      </c>
      <c r="H7" s="84">
        <v>77</v>
      </c>
      <c r="I7" s="76">
        <f>AVERAGE(F7:F11)</f>
        <v>1488</v>
      </c>
      <c r="J7" s="23">
        <f>AVERAGE(H7:H11)</f>
        <v>77</v>
      </c>
      <c r="K7" s="6"/>
      <c r="L7" s="67" t="str">
        <f>L6</f>
        <v>2+70</v>
      </c>
      <c r="M7" s="8">
        <v>-25</v>
      </c>
      <c r="N7" s="8">
        <f>I27</f>
        <v>1672</v>
      </c>
      <c r="O7" s="8">
        <f>J27</f>
        <v>78.599999999999994</v>
      </c>
    </row>
    <row r="8" spans="1:15" x14ac:dyDescent="0.25">
      <c r="A8" s="18" t="s">
        <v>44</v>
      </c>
      <c r="B8" s="16">
        <v>-15</v>
      </c>
      <c r="C8" s="82" t="s">
        <v>55</v>
      </c>
      <c r="D8" s="83">
        <v>0.35392361111111109</v>
      </c>
      <c r="E8" s="84" t="s">
        <v>32</v>
      </c>
      <c r="F8" s="84">
        <v>1420</v>
      </c>
      <c r="G8" s="84">
        <v>0.33</v>
      </c>
      <c r="H8" s="84">
        <v>77</v>
      </c>
      <c r="I8" s="77"/>
      <c r="J8" s="25"/>
      <c r="K8" s="6"/>
      <c r="L8" s="67"/>
      <c r="M8" s="8"/>
      <c r="N8" s="8"/>
      <c r="O8" s="8"/>
    </row>
    <row r="9" spans="1:15" x14ac:dyDescent="0.25">
      <c r="A9" s="18" t="s">
        <v>44</v>
      </c>
      <c r="B9" s="16">
        <v>-15</v>
      </c>
      <c r="C9" s="82" t="s">
        <v>55</v>
      </c>
      <c r="D9" s="83">
        <v>0.35410879629629632</v>
      </c>
      <c r="E9" s="84" t="s">
        <v>32</v>
      </c>
      <c r="F9" s="84">
        <v>1550</v>
      </c>
      <c r="G9" s="84">
        <v>0.33</v>
      </c>
      <c r="H9" s="84">
        <v>77</v>
      </c>
      <c r="I9" s="77"/>
      <c r="J9" s="25"/>
      <c r="K9" s="6"/>
      <c r="L9" s="67"/>
      <c r="M9" s="8"/>
      <c r="N9" s="8"/>
      <c r="O9" s="8"/>
    </row>
    <row r="10" spans="1:15" x14ac:dyDescent="0.25">
      <c r="A10" s="18" t="s">
        <v>44</v>
      </c>
      <c r="B10" s="16">
        <v>-15</v>
      </c>
      <c r="C10" s="82" t="s">
        <v>55</v>
      </c>
      <c r="D10" s="83">
        <v>0.35454861111111113</v>
      </c>
      <c r="E10" s="84" t="s">
        <v>19</v>
      </c>
      <c r="F10" s="84">
        <v>1520</v>
      </c>
      <c r="G10" s="84">
        <v>0.33</v>
      </c>
      <c r="H10" s="84">
        <v>77</v>
      </c>
      <c r="I10" s="77"/>
      <c r="J10" s="25"/>
      <c r="K10" s="6"/>
      <c r="L10" s="67"/>
      <c r="M10" s="8"/>
      <c r="N10" s="8"/>
      <c r="O10" s="8"/>
    </row>
    <row r="11" spans="1:15" x14ac:dyDescent="0.25">
      <c r="A11" s="19" t="s">
        <v>44</v>
      </c>
      <c r="B11" s="20">
        <v>-15</v>
      </c>
      <c r="C11" s="85" t="s">
        <v>55</v>
      </c>
      <c r="D11" s="86">
        <v>0.35474537037037041</v>
      </c>
      <c r="E11" s="87" t="s">
        <v>19</v>
      </c>
      <c r="F11" s="87">
        <v>1560</v>
      </c>
      <c r="G11" s="87">
        <v>0.33</v>
      </c>
      <c r="H11" s="88">
        <v>77</v>
      </c>
      <c r="I11" s="78"/>
      <c r="J11" s="26"/>
      <c r="K11" s="6"/>
    </row>
    <row r="12" spans="1:15" x14ac:dyDescent="0.25">
      <c r="A12" s="18" t="s">
        <v>44</v>
      </c>
      <c r="B12" s="16">
        <v>-25</v>
      </c>
      <c r="C12" s="82" t="s">
        <v>55</v>
      </c>
      <c r="D12" s="83">
        <v>0.35717592592592595</v>
      </c>
      <c r="E12" s="84" t="s">
        <v>32</v>
      </c>
      <c r="F12" s="84">
        <v>1880</v>
      </c>
      <c r="G12" s="84">
        <v>0.33</v>
      </c>
      <c r="H12" s="84">
        <v>77</v>
      </c>
      <c r="I12" s="76">
        <f>AVERAGE(F12:F16)</f>
        <v>1938</v>
      </c>
      <c r="J12" s="23">
        <f>AVERAGE(H12:H16)</f>
        <v>77</v>
      </c>
      <c r="K12" s="6"/>
    </row>
    <row r="13" spans="1:15" x14ac:dyDescent="0.25">
      <c r="A13" s="18" t="s">
        <v>44</v>
      </c>
      <c r="B13" s="66">
        <v>-25</v>
      </c>
      <c r="C13" s="82" t="s">
        <v>55</v>
      </c>
      <c r="D13" s="83">
        <v>0.35737268518518522</v>
      </c>
      <c r="E13" s="84" t="s">
        <v>32</v>
      </c>
      <c r="F13" s="84">
        <v>1610</v>
      </c>
      <c r="G13" s="84">
        <v>0.33</v>
      </c>
      <c r="H13" s="84">
        <v>77</v>
      </c>
      <c r="I13" s="77"/>
      <c r="J13" s="25"/>
      <c r="K13" s="6"/>
    </row>
    <row r="14" spans="1:15" x14ac:dyDescent="0.25">
      <c r="A14" s="18" t="s">
        <v>44</v>
      </c>
      <c r="B14" s="66">
        <v>-25</v>
      </c>
      <c r="C14" s="82" t="s">
        <v>55</v>
      </c>
      <c r="D14" s="83">
        <v>0.35756944444444444</v>
      </c>
      <c r="E14" s="84" t="s">
        <v>32</v>
      </c>
      <c r="F14" s="84">
        <v>1890</v>
      </c>
      <c r="G14" s="84">
        <v>0.33</v>
      </c>
      <c r="H14" s="84">
        <v>77</v>
      </c>
      <c r="I14" s="77"/>
      <c r="J14" s="25"/>
      <c r="K14" s="8"/>
    </row>
    <row r="15" spans="1:15" x14ac:dyDescent="0.25">
      <c r="A15" s="18" t="s">
        <v>44</v>
      </c>
      <c r="B15" s="66">
        <v>-25</v>
      </c>
      <c r="C15" s="82" t="s">
        <v>55</v>
      </c>
      <c r="D15" s="83">
        <v>0.35812500000000003</v>
      </c>
      <c r="E15" s="84" t="s">
        <v>19</v>
      </c>
      <c r="F15" s="84">
        <v>2160</v>
      </c>
      <c r="G15" s="84">
        <v>0.33</v>
      </c>
      <c r="H15" s="84">
        <v>77</v>
      </c>
      <c r="I15" s="77"/>
      <c r="J15" s="25"/>
    </row>
    <row r="16" spans="1:15" x14ac:dyDescent="0.25">
      <c r="A16" s="18" t="s">
        <v>44</v>
      </c>
      <c r="B16" s="16">
        <v>-25</v>
      </c>
      <c r="C16" s="85" t="s">
        <v>55</v>
      </c>
      <c r="D16" s="86">
        <v>0.35831018518518515</v>
      </c>
      <c r="E16" s="87" t="s">
        <v>19</v>
      </c>
      <c r="F16" s="87">
        <v>2150</v>
      </c>
      <c r="G16" s="87">
        <v>0.33</v>
      </c>
      <c r="H16" s="88">
        <v>77</v>
      </c>
      <c r="I16" s="78"/>
      <c r="J16" s="26"/>
    </row>
    <row r="17" spans="1:25" x14ac:dyDescent="0.25">
      <c r="A17" s="17" t="s">
        <v>45</v>
      </c>
      <c r="B17" s="14">
        <v>-5</v>
      </c>
      <c r="C17" s="82" t="s">
        <v>55</v>
      </c>
      <c r="D17" s="83">
        <v>0.38295138888888891</v>
      </c>
      <c r="E17" s="84" t="s">
        <v>32</v>
      </c>
      <c r="F17" s="84">
        <v>1550</v>
      </c>
      <c r="G17" s="84">
        <v>0.33</v>
      </c>
      <c r="H17" s="84">
        <v>79</v>
      </c>
      <c r="I17" s="76">
        <f>AVERAGE(F17:F21)</f>
        <v>1540</v>
      </c>
      <c r="J17" s="23">
        <f>AVERAGE(H17:H21)</f>
        <v>79</v>
      </c>
    </row>
    <row r="18" spans="1:25" x14ac:dyDescent="0.25">
      <c r="A18" s="18" t="s">
        <v>45</v>
      </c>
      <c r="B18" s="16">
        <v>-5</v>
      </c>
      <c r="C18" s="82" t="s">
        <v>55</v>
      </c>
      <c r="D18" s="83">
        <v>0.38312499999999999</v>
      </c>
      <c r="E18" s="84" t="s">
        <v>32</v>
      </c>
      <c r="F18" s="84">
        <v>1530</v>
      </c>
      <c r="G18" s="84">
        <v>0.33</v>
      </c>
      <c r="H18" s="84">
        <v>79</v>
      </c>
      <c r="I18" s="77"/>
      <c r="J18" s="25"/>
    </row>
    <row r="19" spans="1:25" x14ac:dyDescent="0.25">
      <c r="A19" s="18" t="s">
        <v>45</v>
      </c>
      <c r="B19" s="16">
        <v>-5</v>
      </c>
      <c r="C19" s="82" t="s">
        <v>55</v>
      </c>
      <c r="D19" s="83">
        <v>0.38331018518518517</v>
      </c>
      <c r="E19" s="84" t="s">
        <v>32</v>
      </c>
      <c r="F19" s="84">
        <v>1660</v>
      </c>
      <c r="G19" s="84">
        <v>0.33</v>
      </c>
      <c r="H19" s="84">
        <v>79</v>
      </c>
      <c r="I19" s="77"/>
      <c r="J19" s="25"/>
      <c r="L19" s="9"/>
      <c r="M19" s="9"/>
      <c r="N19" s="9"/>
      <c r="O19" s="9"/>
    </row>
    <row r="20" spans="1:25" x14ac:dyDescent="0.25">
      <c r="A20" s="18" t="s">
        <v>45</v>
      </c>
      <c r="B20" s="16">
        <v>-5</v>
      </c>
      <c r="C20" s="82" t="s">
        <v>55</v>
      </c>
      <c r="D20" s="83">
        <v>0.38381944444444444</v>
      </c>
      <c r="E20" s="84" t="s">
        <v>19</v>
      </c>
      <c r="F20" s="84">
        <v>1490</v>
      </c>
      <c r="G20" s="84">
        <v>0.33</v>
      </c>
      <c r="H20" s="84">
        <v>79</v>
      </c>
      <c r="I20" s="77"/>
      <c r="J20" s="25"/>
      <c r="L20" s="9"/>
      <c r="M20" s="9"/>
      <c r="N20" s="9"/>
      <c r="O20" s="9"/>
    </row>
    <row r="21" spans="1:25" s="7" customFormat="1" x14ac:dyDescent="0.25">
      <c r="A21" s="19" t="s">
        <v>45</v>
      </c>
      <c r="B21" s="20">
        <v>-5</v>
      </c>
      <c r="C21" s="85" t="s">
        <v>55</v>
      </c>
      <c r="D21" s="86">
        <v>0.38400462962962961</v>
      </c>
      <c r="E21" s="87" t="s">
        <v>19</v>
      </c>
      <c r="F21" s="87">
        <v>1470</v>
      </c>
      <c r="G21" s="87">
        <v>0.33</v>
      </c>
      <c r="H21" s="88">
        <v>79</v>
      </c>
      <c r="I21" s="78"/>
      <c r="J21" s="26"/>
      <c r="L21" s="9"/>
      <c r="M21" s="9"/>
      <c r="N21" s="9"/>
      <c r="O21" s="9"/>
      <c r="T21" s="6"/>
      <c r="U21" s="6"/>
      <c r="V21" s="6"/>
      <c r="W21" s="6"/>
      <c r="X21" s="6"/>
      <c r="Y21" s="6"/>
    </row>
    <row r="22" spans="1:25" s="7" customFormat="1" x14ac:dyDescent="0.25">
      <c r="A22" s="18" t="s">
        <v>45</v>
      </c>
      <c r="B22" s="16">
        <v>-15</v>
      </c>
      <c r="C22" s="82" t="s">
        <v>55</v>
      </c>
      <c r="D22" s="83">
        <v>0.36505787037037035</v>
      </c>
      <c r="E22" s="84" t="s">
        <v>32</v>
      </c>
      <c r="F22" s="84">
        <v>1490</v>
      </c>
      <c r="G22" s="84">
        <v>0.33</v>
      </c>
      <c r="H22" s="84">
        <v>79</v>
      </c>
      <c r="I22" s="76">
        <f>AVERAGE(F22:F26)</f>
        <v>1314</v>
      </c>
      <c r="J22" s="23">
        <f>AVERAGE(H22:H26)</f>
        <v>79</v>
      </c>
      <c r="L22" s="9"/>
      <c r="M22" s="9"/>
      <c r="N22" s="9"/>
      <c r="O22" s="9"/>
      <c r="T22" s="6"/>
      <c r="U22" s="6"/>
      <c r="V22" s="6"/>
      <c r="W22" s="6"/>
      <c r="X22" s="6"/>
      <c r="Y22" s="6"/>
    </row>
    <row r="23" spans="1:25" s="7" customFormat="1" x14ac:dyDescent="0.25">
      <c r="A23" s="18" t="s">
        <v>45</v>
      </c>
      <c r="B23" s="66">
        <v>-15</v>
      </c>
      <c r="C23" s="82" t="s">
        <v>55</v>
      </c>
      <c r="D23" s="83">
        <v>0.36525462962962968</v>
      </c>
      <c r="E23" s="84" t="s">
        <v>32</v>
      </c>
      <c r="F23" s="84">
        <v>1390</v>
      </c>
      <c r="G23" s="84">
        <v>0.33</v>
      </c>
      <c r="H23" s="84">
        <v>79</v>
      </c>
      <c r="I23" s="77"/>
      <c r="J23" s="25"/>
      <c r="L23" s="15"/>
      <c r="M23" s="15"/>
      <c r="N23" s="15"/>
      <c r="O23" s="15"/>
      <c r="T23" s="6"/>
      <c r="U23" s="6"/>
      <c r="V23" s="6"/>
      <c r="W23" s="6"/>
      <c r="X23" s="6"/>
      <c r="Y23" s="6"/>
    </row>
    <row r="24" spans="1:25" s="7" customFormat="1" x14ac:dyDescent="0.25">
      <c r="A24" s="18" t="s">
        <v>45</v>
      </c>
      <c r="B24" s="66">
        <v>-15</v>
      </c>
      <c r="C24" s="82" t="s">
        <v>55</v>
      </c>
      <c r="D24" s="83">
        <v>0.36525462962962968</v>
      </c>
      <c r="E24" s="84" t="s">
        <v>32</v>
      </c>
      <c r="F24" s="84">
        <v>1390</v>
      </c>
      <c r="G24" s="84">
        <v>0.33</v>
      </c>
      <c r="H24" s="84">
        <v>79</v>
      </c>
      <c r="I24" s="77"/>
      <c r="J24" s="25"/>
      <c r="L24" s="15"/>
      <c r="M24" s="15"/>
      <c r="N24" s="15"/>
      <c r="O24" s="15"/>
      <c r="T24" s="6"/>
      <c r="U24" s="6"/>
      <c r="V24" s="6"/>
      <c r="W24" s="6"/>
      <c r="X24" s="6"/>
      <c r="Y24" s="6"/>
    </row>
    <row r="25" spans="1:25" s="7" customFormat="1" x14ac:dyDescent="0.25">
      <c r="A25" s="18" t="s">
        <v>45</v>
      </c>
      <c r="B25" s="66">
        <v>-15</v>
      </c>
      <c r="C25" s="82" t="s">
        <v>55</v>
      </c>
      <c r="D25" s="83">
        <v>0.36682870370370368</v>
      </c>
      <c r="E25" s="84" t="s">
        <v>19</v>
      </c>
      <c r="F25" s="84">
        <v>1200</v>
      </c>
      <c r="G25" s="84">
        <v>0.33</v>
      </c>
      <c r="H25" s="84">
        <v>79</v>
      </c>
      <c r="I25" s="77"/>
      <c r="J25" s="25"/>
      <c r="L25" s="15"/>
      <c r="M25" s="15"/>
      <c r="N25" s="15"/>
      <c r="O25" s="15"/>
      <c r="T25" s="6"/>
      <c r="U25" s="6"/>
      <c r="V25" s="6"/>
      <c r="W25" s="6"/>
      <c r="X25" s="6"/>
      <c r="Y25" s="6"/>
    </row>
    <row r="26" spans="1:25" s="7" customFormat="1" x14ac:dyDescent="0.25">
      <c r="A26" s="18" t="s">
        <v>45</v>
      </c>
      <c r="B26" s="16">
        <v>-15</v>
      </c>
      <c r="C26" s="85" t="s">
        <v>55</v>
      </c>
      <c r="D26" s="86">
        <v>0.36702546296296296</v>
      </c>
      <c r="E26" s="87" t="s">
        <v>19</v>
      </c>
      <c r="F26" s="87">
        <v>1100</v>
      </c>
      <c r="G26" s="87">
        <v>0.33</v>
      </c>
      <c r="H26" s="88">
        <v>79</v>
      </c>
      <c r="I26" s="78"/>
      <c r="J26" s="26"/>
      <c r="T26" s="6"/>
      <c r="U26" s="6"/>
      <c r="V26" s="6"/>
      <c r="W26" s="6"/>
      <c r="X26" s="6"/>
      <c r="Y26" s="6"/>
    </row>
    <row r="27" spans="1:25" s="7" customFormat="1" x14ac:dyDescent="0.25">
      <c r="A27" s="17" t="s">
        <v>45</v>
      </c>
      <c r="B27" s="14">
        <v>-25</v>
      </c>
      <c r="C27" s="82" t="s">
        <v>55</v>
      </c>
      <c r="D27" s="83">
        <v>0.36216435185185186</v>
      </c>
      <c r="E27" s="84" t="s">
        <v>32</v>
      </c>
      <c r="F27" s="84">
        <v>1820</v>
      </c>
      <c r="G27" s="84">
        <v>0.33</v>
      </c>
      <c r="H27" s="84">
        <v>77</v>
      </c>
      <c r="I27" s="76">
        <f>AVERAGE(F27:F31)</f>
        <v>1672</v>
      </c>
      <c r="J27" s="23">
        <f>AVERAGE(H27:H31)</f>
        <v>78.599999999999994</v>
      </c>
      <c r="T27" s="6"/>
      <c r="U27" s="6"/>
      <c r="V27" s="6"/>
      <c r="W27" s="6"/>
      <c r="X27" s="6"/>
      <c r="Y27" s="6"/>
    </row>
    <row r="28" spans="1:25" s="7" customFormat="1" x14ac:dyDescent="0.25">
      <c r="A28" s="18" t="s">
        <v>45</v>
      </c>
      <c r="B28" s="16">
        <v>-25</v>
      </c>
      <c r="C28" s="82" t="s">
        <v>55</v>
      </c>
      <c r="D28" s="83">
        <v>0.36236111111111113</v>
      </c>
      <c r="E28" s="84" t="s">
        <v>32</v>
      </c>
      <c r="F28" s="84">
        <v>1600</v>
      </c>
      <c r="G28" s="84">
        <v>0.33</v>
      </c>
      <c r="H28" s="84">
        <v>79</v>
      </c>
      <c r="I28" s="77"/>
      <c r="J28" s="25"/>
      <c r="T28" s="6"/>
      <c r="U28" s="6"/>
      <c r="V28" s="6"/>
      <c r="W28" s="6"/>
      <c r="X28" s="6"/>
      <c r="Y28" s="6"/>
    </row>
    <row r="29" spans="1:25" s="7" customFormat="1" x14ac:dyDescent="0.25">
      <c r="A29" s="18" t="s">
        <v>45</v>
      </c>
      <c r="B29" s="16">
        <v>-25</v>
      </c>
      <c r="C29" s="82" t="s">
        <v>55</v>
      </c>
      <c r="D29" s="83">
        <v>0.36300925925925925</v>
      </c>
      <c r="E29" s="84" t="s">
        <v>19</v>
      </c>
      <c r="F29" s="84">
        <v>1670</v>
      </c>
      <c r="G29" s="84">
        <v>0.33</v>
      </c>
      <c r="H29" s="84">
        <v>79</v>
      </c>
      <c r="I29" s="77"/>
      <c r="J29" s="25"/>
      <c r="T29" s="6"/>
      <c r="U29" s="6"/>
      <c r="V29" s="6"/>
      <c r="W29" s="6"/>
      <c r="X29" s="6"/>
      <c r="Y29" s="6"/>
    </row>
    <row r="30" spans="1:25" s="7" customFormat="1" x14ac:dyDescent="0.25">
      <c r="A30" s="18" t="s">
        <v>45</v>
      </c>
      <c r="B30" s="16">
        <v>-25</v>
      </c>
      <c r="C30" s="82" t="s">
        <v>55</v>
      </c>
      <c r="D30" s="83">
        <v>0.36320601851851847</v>
      </c>
      <c r="E30" s="84" t="s">
        <v>19</v>
      </c>
      <c r="F30" s="84">
        <v>1700</v>
      </c>
      <c r="G30" s="84">
        <v>0.33</v>
      </c>
      <c r="H30" s="84">
        <v>79</v>
      </c>
      <c r="I30" s="77"/>
      <c r="J30" s="25"/>
      <c r="T30" s="6"/>
      <c r="U30" s="6"/>
      <c r="V30" s="6"/>
      <c r="W30" s="6"/>
      <c r="X30" s="6"/>
      <c r="Y30" s="6"/>
    </row>
    <row r="31" spans="1:25" s="7" customFormat="1" x14ac:dyDescent="0.25">
      <c r="A31" s="19" t="s">
        <v>45</v>
      </c>
      <c r="B31" s="20">
        <v>-25</v>
      </c>
      <c r="C31" s="85" t="s">
        <v>55</v>
      </c>
      <c r="D31" s="86">
        <v>0.36340277777777774</v>
      </c>
      <c r="E31" s="87" t="s">
        <v>19</v>
      </c>
      <c r="F31" s="87">
        <v>1570</v>
      </c>
      <c r="G31" s="87">
        <v>0.33</v>
      </c>
      <c r="H31" s="88">
        <v>79</v>
      </c>
      <c r="I31" s="78"/>
      <c r="J31" s="26"/>
      <c r="T31" s="6"/>
      <c r="U31" s="6"/>
      <c r="V31" s="6"/>
      <c r="W31" s="6"/>
      <c r="X31" s="6"/>
      <c r="Y31" s="6"/>
    </row>
    <row r="32" spans="1:25" s="7" customFormat="1" ht="12" x14ac:dyDescent="0.25">
      <c r="A32" s="15"/>
      <c r="B32" s="15"/>
      <c r="C32" s="15"/>
      <c r="D32" s="15"/>
      <c r="E32" s="15"/>
      <c r="F32" s="15"/>
      <c r="G32" s="15"/>
      <c r="H32" s="15"/>
      <c r="I32" s="24"/>
      <c r="J32" s="24"/>
      <c r="T32" s="6"/>
      <c r="U32" s="6"/>
      <c r="V32" s="6"/>
      <c r="W32" s="6"/>
      <c r="X32" s="6"/>
      <c r="Y32" s="6"/>
    </row>
    <row r="33" spans="1:25" s="7" customFormat="1" ht="12" x14ac:dyDescent="0.25">
      <c r="A33" s="15"/>
      <c r="B33" s="15"/>
      <c r="C33" s="15"/>
      <c r="D33" s="15"/>
      <c r="E33" s="15"/>
      <c r="F33" s="15"/>
      <c r="G33" s="15"/>
      <c r="H33" s="15"/>
      <c r="I33" s="24"/>
      <c r="J33" s="24"/>
      <c r="T33" s="6"/>
      <c r="U33" s="6"/>
      <c r="V33" s="6"/>
      <c r="W33" s="6"/>
      <c r="X33" s="6"/>
      <c r="Y33" s="6"/>
    </row>
    <row r="34" spans="1:25" s="7" customFormat="1" ht="12" x14ac:dyDescent="0.25">
      <c r="A34" s="15"/>
      <c r="B34" s="15"/>
      <c r="C34" s="15"/>
      <c r="D34" s="15"/>
      <c r="E34" s="15"/>
      <c r="F34" s="15"/>
      <c r="G34" s="15"/>
      <c r="H34" s="15"/>
      <c r="I34" s="24"/>
      <c r="J34" s="24"/>
      <c r="T34" s="6"/>
      <c r="U34" s="6"/>
      <c r="V34" s="6"/>
      <c r="W34" s="6"/>
      <c r="X34" s="6"/>
      <c r="Y34" s="6"/>
    </row>
    <row r="35" spans="1:25" x14ac:dyDescent="0.25">
      <c r="A35" s="11"/>
      <c r="B35" s="11"/>
      <c r="C35" s="11"/>
      <c r="D35" s="11"/>
      <c r="E35" s="11"/>
      <c r="F35" s="27"/>
      <c r="G35" s="11"/>
      <c r="H35" s="11"/>
      <c r="I35" s="24"/>
      <c r="J35" s="24"/>
    </row>
    <row r="36" spans="1:25" x14ac:dyDescent="0.25">
      <c r="A36" s="11"/>
      <c r="B36" s="11"/>
      <c r="C36" s="11"/>
      <c r="D36" s="11"/>
      <c r="E36" s="11"/>
      <c r="F36" s="27"/>
      <c r="G36" s="11"/>
      <c r="H36" s="11"/>
      <c r="I36" s="24"/>
      <c r="J36" s="24"/>
    </row>
    <row r="37" spans="1:25" x14ac:dyDescent="0.25">
      <c r="A37" s="11"/>
      <c r="B37" s="11"/>
      <c r="C37" s="11"/>
      <c r="D37" s="11"/>
      <c r="E37" s="11"/>
      <c r="F37" s="27"/>
      <c r="G37" s="11"/>
      <c r="H37" s="11"/>
      <c r="I37" s="24"/>
      <c r="J37" s="24"/>
    </row>
    <row r="38" spans="1:25" x14ac:dyDescent="0.25">
      <c r="A38" s="11"/>
      <c r="B38" s="11"/>
      <c r="C38" s="11"/>
      <c r="D38" s="11"/>
      <c r="E38" s="11"/>
      <c r="F38" s="27"/>
      <c r="G38" s="11"/>
      <c r="H38" s="11"/>
      <c r="I38" s="11"/>
      <c r="J38" s="15"/>
    </row>
    <row r="39" spans="1:25" x14ac:dyDescent="0.25">
      <c r="A39" s="11"/>
      <c r="B39" s="11"/>
      <c r="C39" s="11"/>
      <c r="D39" s="11"/>
      <c r="E39" s="11"/>
      <c r="F39" s="27"/>
      <c r="G39" s="11"/>
      <c r="H39" s="11"/>
      <c r="I39" s="11"/>
      <c r="J39" s="15"/>
    </row>
    <row r="40" spans="1:25" x14ac:dyDescent="0.25">
      <c r="A40" s="11"/>
      <c r="B40" s="11"/>
      <c r="C40" s="11"/>
      <c r="D40" s="11"/>
      <c r="E40" s="11"/>
      <c r="F40" s="27"/>
      <c r="G40" s="11"/>
      <c r="H40" s="11"/>
      <c r="I40" s="11"/>
      <c r="J40" s="15"/>
    </row>
    <row r="41" spans="1:25" x14ac:dyDescent="0.25">
      <c r="A41" s="11"/>
      <c r="B41" s="11"/>
      <c r="C41" s="11"/>
      <c r="D41" s="11"/>
      <c r="E41" s="11"/>
      <c r="F41" s="27"/>
      <c r="G41" s="11"/>
      <c r="H41" s="11"/>
      <c r="I41" s="11"/>
      <c r="J41" s="15"/>
      <c r="L41" s="6"/>
      <c r="M41" s="6"/>
      <c r="N41" s="6"/>
      <c r="O41" s="6"/>
    </row>
    <row r="42" spans="1:25" x14ac:dyDescent="0.25">
      <c r="A42" s="16"/>
      <c r="B42" s="16"/>
      <c r="C42" s="16"/>
      <c r="D42" s="16"/>
      <c r="E42" s="16"/>
      <c r="F42" s="21"/>
      <c r="G42" s="16"/>
      <c r="H42" s="16"/>
      <c r="I42" s="11"/>
      <c r="J42" s="15"/>
      <c r="L42" s="6"/>
      <c r="M42" s="6"/>
      <c r="N42" s="6"/>
      <c r="O42" s="6"/>
    </row>
    <row r="43" spans="1:25" x14ac:dyDescent="0.25">
      <c r="A43" s="11"/>
      <c r="B43" s="11"/>
      <c r="C43" s="11"/>
      <c r="D43" s="11"/>
      <c r="E43" s="11"/>
      <c r="F43" s="27"/>
      <c r="G43" s="11"/>
      <c r="H43" s="11"/>
      <c r="I43" s="24"/>
      <c r="J43" s="24"/>
      <c r="L43" s="6"/>
      <c r="M43" s="6"/>
      <c r="N43" s="6"/>
      <c r="O43" s="6"/>
    </row>
    <row r="44" spans="1:25" x14ac:dyDescent="0.25">
      <c r="A44" s="11"/>
      <c r="B44" s="11"/>
      <c r="C44" s="11"/>
      <c r="D44" s="11"/>
      <c r="E44" s="11"/>
      <c r="F44" s="27"/>
      <c r="G44" s="11"/>
      <c r="H44" s="11"/>
      <c r="I44" s="11"/>
      <c r="J44" s="15"/>
      <c r="L44" s="6"/>
      <c r="M44" s="6"/>
      <c r="N44" s="6"/>
      <c r="O44" s="6"/>
    </row>
    <row r="45" spans="1:25" x14ac:dyDescent="0.25">
      <c r="A45" s="11"/>
      <c r="B45" s="11"/>
      <c r="C45" s="11"/>
      <c r="D45" s="11"/>
      <c r="E45" s="11"/>
      <c r="F45" s="27"/>
      <c r="G45" s="11"/>
      <c r="H45" s="11"/>
      <c r="I45" s="11"/>
      <c r="J45" s="15"/>
      <c r="L45" s="6"/>
      <c r="M45" s="6"/>
      <c r="N45" s="6"/>
      <c r="O45" s="6"/>
    </row>
    <row r="46" spans="1:25" x14ac:dyDescent="0.25">
      <c r="A46" s="11"/>
      <c r="B46" s="11"/>
      <c r="C46" s="11"/>
      <c r="D46" s="11"/>
      <c r="E46" s="11"/>
      <c r="F46" s="27"/>
      <c r="G46" s="11"/>
      <c r="H46" s="11"/>
      <c r="I46" s="11"/>
      <c r="J46" s="15"/>
      <c r="L46" s="6"/>
      <c r="M46" s="6"/>
      <c r="N46" s="6"/>
      <c r="O46" s="6"/>
    </row>
    <row r="47" spans="1:25" x14ac:dyDescent="0.25">
      <c r="A47" s="11"/>
      <c r="B47" s="11"/>
      <c r="C47" s="11"/>
      <c r="D47" s="11"/>
      <c r="E47" s="11"/>
      <c r="F47" s="27"/>
      <c r="G47" s="11"/>
      <c r="H47" s="11"/>
      <c r="I47" s="11"/>
      <c r="J47" s="15"/>
      <c r="L47" s="6"/>
      <c r="M47" s="6"/>
      <c r="N47" s="6"/>
      <c r="O47" s="6"/>
    </row>
    <row r="48" spans="1:25" x14ac:dyDescent="0.25">
      <c r="A48" s="11"/>
      <c r="B48" s="11"/>
      <c r="C48" s="11"/>
      <c r="D48" s="11"/>
      <c r="E48" s="11"/>
      <c r="F48" s="27"/>
      <c r="G48" s="11"/>
      <c r="H48" s="11"/>
      <c r="I48" s="11"/>
      <c r="J48" s="15"/>
      <c r="L48" s="6"/>
      <c r="M48" s="6"/>
      <c r="N48" s="6"/>
      <c r="O48" s="6"/>
    </row>
    <row r="49" spans="1:15" x14ac:dyDescent="0.25">
      <c r="A49" s="11"/>
      <c r="B49" s="11"/>
      <c r="C49" s="11"/>
      <c r="D49" s="11"/>
      <c r="E49" s="11"/>
      <c r="F49" s="27"/>
      <c r="G49" s="11"/>
      <c r="H49" s="11"/>
      <c r="I49" s="24"/>
      <c r="J49" s="24"/>
      <c r="L49" s="6"/>
      <c r="M49" s="6"/>
      <c r="N49" s="6"/>
      <c r="O49" s="6"/>
    </row>
    <row r="50" spans="1:15" x14ac:dyDescent="0.25">
      <c r="A50" s="11"/>
      <c r="B50" s="11"/>
      <c r="C50" s="11"/>
      <c r="D50" s="11"/>
      <c r="E50" s="11"/>
      <c r="F50" s="27"/>
      <c r="G50" s="11"/>
      <c r="H50" s="11"/>
      <c r="I50" s="11"/>
      <c r="J50" s="15"/>
      <c r="L50" s="6"/>
      <c r="M50" s="6"/>
      <c r="N50" s="6"/>
      <c r="O50" s="6"/>
    </row>
    <row r="51" spans="1:15" x14ac:dyDescent="0.25">
      <c r="A51" s="11"/>
      <c r="B51" s="11"/>
      <c r="C51" s="11"/>
      <c r="D51" s="11"/>
      <c r="E51" s="11"/>
      <c r="F51" s="27"/>
      <c r="G51" s="11"/>
      <c r="H51" s="11"/>
      <c r="I51" s="11"/>
      <c r="J51" s="15"/>
      <c r="L51" s="6"/>
      <c r="M51" s="6"/>
      <c r="N51" s="6"/>
      <c r="O51" s="6"/>
    </row>
    <row r="52" spans="1:15" x14ac:dyDescent="0.25">
      <c r="A52" s="11"/>
      <c r="B52" s="11"/>
      <c r="C52" s="11"/>
      <c r="D52" s="11"/>
      <c r="E52" s="11"/>
      <c r="F52" s="27"/>
      <c r="G52" s="11"/>
      <c r="H52" s="11"/>
      <c r="I52" s="11"/>
      <c r="J52" s="15"/>
      <c r="L52" s="6"/>
      <c r="M52" s="6"/>
      <c r="N52" s="6"/>
      <c r="O52" s="6"/>
    </row>
    <row r="53" spans="1:15" x14ac:dyDescent="0.25">
      <c r="A53" s="16"/>
      <c r="B53" s="16"/>
      <c r="C53" s="16"/>
      <c r="D53" s="16"/>
      <c r="E53" s="16"/>
      <c r="F53" s="21"/>
      <c r="G53" s="16"/>
      <c r="H53" s="16"/>
      <c r="I53" s="11"/>
      <c r="J53" s="15"/>
      <c r="L53" s="6"/>
      <c r="M53" s="6"/>
      <c r="N53" s="6"/>
      <c r="O53" s="6"/>
    </row>
    <row r="54" spans="1:15" x14ac:dyDescent="0.25">
      <c r="A54" s="16"/>
      <c r="B54" s="16"/>
      <c r="C54" s="16"/>
      <c r="D54" s="16"/>
      <c r="E54" s="16"/>
      <c r="F54" s="21"/>
      <c r="G54" s="16"/>
      <c r="H54" s="16"/>
      <c r="I54" s="11"/>
      <c r="J54" s="15"/>
      <c r="L54" s="6"/>
      <c r="M54" s="6"/>
      <c r="N54" s="6"/>
      <c r="O54" s="6"/>
    </row>
    <row r="55" spans="1:15" x14ac:dyDescent="0.25">
      <c r="A55" s="16"/>
      <c r="B55" s="16"/>
      <c r="C55" s="16"/>
      <c r="D55" s="16"/>
      <c r="E55" s="16"/>
      <c r="F55" s="21"/>
      <c r="G55" s="16"/>
      <c r="H55" s="16"/>
      <c r="I55" s="11"/>
      <c r="J55" s="15"/>
      <c r="L55" s="6"/>
      <c r="M55" s="6"/>
      <c r="N55" s="6"/>
      <c r="O55" s="6"/>
    </row>
    <row r="56" spans="1:15" x14ac:dyDescent="0.25">
      <c r="A56" s="16"/>
      <c r="B56" s="16"/>
      <c r="C56" s="16"/>
      <c r="D56" s="16"/>
      <c r="E56" s="16"/>
      <c r="F56" s="21"/>
      <c r="G56" s="16"/>
      <c r="H56" s="16"/>
      <c r="I56" s="11"/>
      <c r="J56" s="15"/>
      <c r="L56" s="6"/>
      <c r="M56" s="6"/>
      <c r="N56" s="6"/>
      <c r="O56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A1449C1-18E1-4101-BEDE-A3786367C176}"/>
</file>

<file path=customXml/itemProps2.xml><?xml version="1.0" encoding="utf-8"?>
<ds:datastoreItem xmlns:ds="http://schemas.openxmlformats.org/officeDocument/2006/customXml" ds:itemID="{3A6BC079-9A0A-4340-9EC8-6B575D0E248A}"/>
</file>

<file path=customXml/itemProps3.xml><?xml version="1.0" encoding="utf-8"?>
<ds:datastoreItem xmlns:ds="http://schemas.openxmlformats.org/officeDocument/2006/customXml" ds:itemID="{0D5DCFBB-1F69-4666-A172-D81B480CFB0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PSPA Form</vt:lpstr>
      <vt:lpstr>Raw Data</vt:lpstr>
      <vt:lpstr>'PSPA Form'!Print_Area</vt:lpstr>
      <vt:lpstr>'PSPA Form'!Print_Titles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2019-09-13T14:31:07Z</cp:lastPrinted>
  <dcterms:created xsi:type="dcterms:W3CDTF">2018-04-20T15:28:47Z</dcterms:created>
  <dcterms:modified xsi:type="dcterms:W3CDTF">2021-07-22T14:39:00Z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